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pan\Desktop\Vak  kuchyně 08-2024\Va K kuchyň PD k odevzdání\"/>
    </mc:Choice>
  </mc:AlternateContent>
  <xr:revisionPtr revIDLastSave="0" documentId="8_{541E172C-2EB7-42A9-B4D8-CA48FC675712}" xr6:coauthVersionLast="47" xr6:coauthVersionMax="47" xr10:uidLastSave="{00000000-0000-0000-0000-000000000000}"/>
  <bookViews>
    <workbookView xWindow="38280" yWindow="-120" windowWidth="38640" windowHeight="21840" xr2:uid="{AF187719-DB50-4C2A-A904-2EE049690618}"/>
  </bookViews>
  <sheets>
    <sheet name="List2" sheetId="2" r:id="rId1"/>
    <sheet name="List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6" i="2" l="1"/>
  <c r="G70" i="2"/>
  <c r="G61" i="2"/>
  <c r="G24" i="2"/>
  <c r="G50" i="2"/>
  <c r="G37" i="2"/>
  <c r="G38" i="2"/>
  <c r="G82" i="2" l="1"/>
  <c r="G71" i="2"/>
  <c r="G41" i="2"/>
  <c r="G42" i="2"/>
  <c r="G43" i="2"/>
  <c r="G44" i="2"/>
  <c r="G45" i="2"/>
  <c r="G46" i="2"/>
  <c r="G47" i="2"/>
  <c r="G48" i="2"/>
  <c r="G49" i="2"/>
  <c r="G51" i="2"/>
  <c r="G52" i="2"/>
  <c r="G53" i="2"/>
  <c r="G54" i="2"/>
  <c r="G55" i="2"/>
  <c r="G56" i="2"/>
  <c r="G57" i="2"/>
  <c r="G58" i="2"/>
  <c r="G59" i="2"/>
  <c r="G60" i="2"/>
  <c r="G62" i="2"/>
  <c r="G63" i="2"/>
  <c r="G64" i="2"/>
  <c r="G65" i="2"/>
  <c r="G66" i="2"/>
  <c r="G67" i="2"/>
  <c r="G68" i="2"/>
  <c r="G22" i="2"/>
  <c r="G23" i="2"/>
  <c r="G25" i="2"/>
  <c r="G26" i="2"/>
  <c r="G27" i="2"/>
  <c r="G28" i="2"/>
  <c r="G29" i="2"/>
  <c r="G30" i="2"/>
  <c r="G31" i="2"/>
  <c r="G32" i="2"/>
  <c r="G33" i="2"/>
  <c r="G34" i="2"/>
  <c r="G35" i="2"/>
  <c r="G36" i="2"/>
  <c r="G14" i="2"/>
  <c r="G11" i="2"/>
  <c r="G4" i="2"/>
  <c r="G7" i="2"/>
  <c r="G84" i="2"/>
  <c r="G83" i="2"/>
  <c r="G81" i="2"/>
  <c r="G80" i="2"/>
  <c r="G79" i="2"/>
  <c r="G78" i="2"/>
  <c r="G77" i="2"/>
  <c r="G75" i="2"/>
  <c r="G40" i="2"/>
  <c r="G21" i="2"/>
  <c r="G20" i="2"/>
  <c r="G16" i="2"/>
  <c r="G15" i="2"/>
  <c r="G13" i="2"/>
  <c r="G12" i="2"/>
  <c r="G8" i="2"/>
  <c r="G9" i="2" l="1"/>
  <c r="G6" i="2"/>
  <c r="G69" i="2"/>
  <c r="G18" i="2"/>
  <c r="G73" i="2"/>
  <c r="G39" i="2" l="1"/>
  <c r="G86" i="2" s="1"/>
</calcChain>
</file>

<file path=xl/sharedStrings.xml><?xml version="1.0" encoding="utf-8"?>
<sst xmlns="http://schemas.openxmlformats.org/spreadsheetml/2006/main" count="155" uniqueCount="91">
  <si>
    <t>č. pol.</t>
  </si>
  <si>
    <t>Název</t>
  </si>
  <si>
    <t>MJ</t>
  </si>
  <si>
    <t>množství</t>
  </si>
  <si>
    <t>jedn. cena Dodávka</t>
  </si>
  <si>
    <t>jed. cena Montáž</t>
  </si>
  <si>
    <t>cena celkem</t>
  </si>
  <si>
    <t>Rozvaděče</t>
  </si>
  <si>
    <t>ks</t>
  </si>
  <si>
    <t>Přístroje, krabice</t>
  </si>
  <si>
    <t>kpl</t>
  </si>
  <si>
    <t>drobný nespecifikovaný materiál</t>
  </si>
  <si>
    <t>Kabely, kabelové trasy</t>
  </si>
  <si>
    <t>m</t>
  </si>
  <si>
    <t>Kabel CYKY-J 5x16</t>
  </si>
  <si>
    <t>Kabel CYKY-J 5x6</t>
  </si>
  <si>
    <t>Kabel CYKY-J 5x2,5</t>
  </si>
  <si>
    <t>Kabel CYKY-J 3x2,5</t>
  </si>
  <si>
    <t>Kabel CYKY-J 3x1,5</t>
  </si>
  <si>
    <t>Kabel CYKY-J 5x1,5</t>
  </si>
  <si>
    <t>Kabel CYKY-O 3x1,5</t>
  </si>
  <si>
    <t>Kabel CYKY-O 2x1,5</t>
  </si>
  <si>
    <t>Ostatní</t>
  </si>
  <si>
    <t>Doprava materiálu</t>
  </si>
  <si>
    <t xml:space="preserve">Svítidla </t>
  </si>
  <si>
    <t xml:space="preserve">Zásuvka jednofázová jednoduchá IP 44 ,230V/16A, </t>
  </si>
  <si>
    <t xml:space="preserve">Vypínač č.1, 230V/10A, komplet </t>
  </si>
  <si>
    <t xml:space="preserve">Vypínač č.1, 230V/10A, IP 44 komplet </t>
  </si>
  <si>
    <t>Vypínač č.6, IP 44,230V/10A,</t>
  </si>
  <si>
    <t>Vypínač č.6, 230V/10A,</t>
  </si>
  <si>
    <t xml:space="preserve">kpl </t>
  </si>
  <si>
    <t>Vyhledání kabelů stávajícího napájení ( VZT , Výtahy , R- CH)</t>
  </si>
  <si>
    <t xml:space="preserve"> SILNOPROUDÉ ROZVODY CELKEM</t>
  </si>
  <si>
    <t>svorkovnice MET, MOP</t>
  </si>
  <si>
    <r>
      <t>Rozvaděč RK1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 oceloplechový zapuštěný •  590x2020x250mm ,  In 160A</t>
    </r>
  </si>
  <si>
    <t xml:space="preserve">Energobox </t>
  </si>
  <si>
    <t xml:space="preserve">ks </t>
  </si>
  <si>
    <t>Vypínač č.5, IP 44,230V/10A,</t>
  </si>
  <si>
    <t>Přípomocné práce</t>
  </si>
  <si>
    <t>Demontáž stávající elektroinstalace v kuchyni</t>
  </si>
  <si>
    <t xml:space="preserve">Tlačítko TS  kuchyně </t>
  </si>
  <si>
    <t>zás 400V 16A</t>
  </si>
  <si>
    <t>Kabel CYKY-J 5x4</t>
  </si>
  <si>
    <t>CYA 50mm2 zelenožlutý</t>
  </si>
  <si>
    <t>CYA 16mm2 zelenožlutý</t>
  </si>
  <si>
    <t>CYA 10mm2 zelenožlutý</t>
  </si>
  <si>
    <t>CYA 4mm2 zelenožlutý</t>
  </si>
  <si>
    <t xml:space="preserve">Vačkový vypínač 400V/63A IP65 </t>
  </si>
  <si>
    <t>Vačkový vypínač 400V/32A IP 65</t>
  </si>
  <si>
    <t>Dokumentace skutečného provedení stavby</t>
  </si>
  <si>
    <t xml:space="preserve">přístroje v IP jsou přisazené </t>
  </si>
  <si>
    <t>Vypínač žaluz IP 44,230V/10A,</t>
  </si>
  <si>
    <t xml:space="preserve">Ohebná elektroinstalační trubka </t>
  </si>
  <si>
    <t xml:space="preserve">m </t>
  </si>
  <si>
    <t>Elektroinstalační lišta, kanály - plast   (velké 120x40 - 80x40)</t>
  </si>
  <si>
    <t>Elektroinstalační lišta, kanály - plast   (malé   40x20 - 18x13)</t>
  </si>
  <si>
    <t xml:space="preserve"> Označení kabelů a vodičů </t>
  </si>
  <si>
    <r>
      <t xml:space="preserve">Svítidlo IP </t>
    </r>
    <r>
      <rPr>
        <sz val="11"/>
        <color indexed="8"/>
        <rFont val="Calibri"/>
        <family val="2"/>
        <charset val="238"/>
        <scheme val="minor"/>
      </rPr>
      <t xml:space="preserve"> - LED přisazené  svítidlo, 230 V, IP66,                                                           světelný tok  svítidla min. 2500 lm,  tepl. chr. 4000K,  typ nechat odsouhlasit investorem </t>
    </r>
  </si>
  <si>
    <r>
      <t>Svítidlo B</t>
    </r>
    <r>
      <rPr>
        <sz val="11"/>
        <color indexed="8"/>
        <rFont val="Calibri"/>
        <family val="2"/>
        <charset val="238"/>
        <scheme val="minor"/>
      </rPr>
      <t xml:space="preserve"> - LED přisazené svítidlo, 230V, světelný tok svítidla min. 2500 lm,</t>
    </r>
    <r>
      <rPr>
        <sz val="11"/>
        <color rgb="FF000000"/>
        <rFont val="Calibri"/>
        <family val="2"/>
        <charset val="238"/>
        <scheme val="minor"/>
      </rPr>
      <t>tepl. chr. 4000K</t>
    </r>
  </si>
  <si>
    <r>
      <t>Svítidlo A</t>
    </r>
    <r>
      <rPr>
        <sz val="11"/>
        <color indexed="8"/>
        <rFont val="Calibri"/>
        <family val="2"/>
        <charset val="238"/>
        <scheme val="minor"/>
      </rPr>
      <t xml:space="preserve"> - LED přisazené kruhové svítidlo  230 V, IP44, světelný tok  svítidla 1500 lm, tepl. chr. 4000K,  </t>
    </r>
    <r>
      <rPr>
        <sz val="11"/>
        <color rgb="FF000000"/>
        <rFont val="Calibri"/>
        <family val="2"/>
        <charset val="238"/>
        <scheme val="minor"/>
      </rPr>
      <t>typ nechat odsouhlasit investorem</t>
    </r>
    <r>
      <rPr>
        <b/>
        <sz val="11"/>
        <color indexed="8"/>
        <rFont val="Calibri"/>
        <family val="2"/>
        <charset val="238"/>
        <scheme val="minor"/>
      </rPr>
      <t xml:space="preserve"> </t>
    </r>
  </si>
  <si>
    <r>
      <t xml:space="preserve">Svítidlo nouzové  </t>
    </r>
    <r>
      <rPr>
        <sz val="11"/>
        <rFont val="Calibri"/>
        <family val="2"/>
        <charset val="238"/>
        <scheme val="minor"/>
      </rPr>
      <t xml:space="preserve">LED přisazené , baterie 1h  </t>
    </r>
  </si>
  <si>
    <r>
      <t xml:space="preserve">Svítidlo antipanic </t>
    </r>
    <r>
      <rPr>
        <sz val="11"/>
        <rFont val="Calibri"/>
        <family val="2"/>
        <charset val="238"/>
        <scheme val="minor"/>
      </rPr>
      <t xml:space="preserve"> LED přisazené 3W, IP 65, baterie 1h
</t>
    </r>
  </si>
  <si>
    <r>
      <t>Svítidlo IP Digestoř</t>
    </r>
    <r>
      <rPr>
        <sz val="11"/>
        <color indexed="8"/>
        <rFont val="Calibri"/>
        <family val="2"/>
        <charset val="238"/>
        <scheme val="minor"/>
      </rPr>
      <t xml:space="preserve"> - LED přisazené  svítidlo, 230 V, IP66, do digestoře  světelný tok  svítidla min. 1500 lm,  tepl. chr. 4000K,  typ nechat odsouhlasit investorem </t>
    </r>
  </si>
  <si>
    <t>Zásuvka jednofázová jednoduchá, 230V/16A, komplet</t>
  </si>
  <si>
    <t xml:space="preserve">H05RR-F (CGSG) 5Cx16mm2 </t>
  </si>
  <si>
    <t xml:space="preserve">H05RR-F (CGSG 5Cx6mm2 </t>
  </si>
  <si>
    <t>H05RR-F (CGSG 5Cx4mm2</t>
  </si>
  <si>
    <t xml:space="preserve">H05RR-F (CGSG 5Cx2,5mm2 </t>
  </si>
  <si>
    <t xml:space="preserve">H05RR-F (CGSG 3Cx2,5mm2 </t>
  </si>
  <si>
    <t>Kabel CYKY-J 3x70+50</t>
  </si>
  <si>
    <t>Kableový žlab  nerez s víkem vč. příslušenství nosných prvků  50x62</t>
  </si>
  <si>
    <t>Kableový žlab  nerez s víkem vč. příslušenství nosných prvků  50x125</t>
  </si>
  <si>
    <t>Kableový žlab  nerez s víkem vč. příslušenství nosných prvků  100x250</t>
  </si>
  <si>
    <t>Elektroinstalační lišta, kanály - plast   (střední  60x40 - 40x40)</t>
  </si>
  <si>
    <t>Likvidace odpadu</t>
  </si>
  <si>
    <t>Přístrojová krabice</t>
  </si>
  <si>
    <t xml:space="preserve">Krabice v uzavřeném provedení </t>
  </si>
  <si>
    <t>Vyzkoušení technologie, zaškolení obsluhy</t>
  </si>
  <si>
    <t>Výchozí revize</t>
  </si>
  <si>
    <t xml:space="preserve">ukončení vodičů v RK1 , zapojení spotřebičů </t>
  </si>
  <si>
    <t xml:space="preserve">Drobný nespecifikovaný materiál a práce ( průrazy, kotvící materiál  ) </t>
  </si>
  <si>
    <t xml:space="preserve">Měření umělého osvětlení ( ČSN elektro normy) </t>
  </si>
  <si>
    <t>VaK Pardubice a.s., Kuchyně - elektroinstalace</t>
  </si>
  <si>
    <t xml:space="preserve">Ovládací prvky  VZT </t>
  </si>
  <si>
    <t>KABEL CYKY 3x185+95</t>
  </si>
  <si>
    <t xml:space="preserve">Drátěný žlab, středový  závěs, nostnost 100kg/m , komplet </t>
  </si>
  <si>
    <t xml:space="preserve">Vačkový přepínač  400V/63A IP65 pánev -konvektomat </t>
  </si>
  <si>
    <t>Kabelová spojka  3x185+90</t>
  </si>
  <si>
    <t>Přepojení napájení RH - admin bezpětí mimo pracacovní dobu</t>
  </si>
  <si>
    <t>Demontáž - kab. Chránička, vyvěšení kabelu</t>
  </si>
  <si>
    <r>
      <t xml:space="preserve">Pilíř - rozvaděč R1 +připrava pro E-mob.  prázdná skříň. </t>
    </r>
    <r>
      <rPr>
        <sz val="11"/>
        <rFont val="Calibri"/>
        <family val="2"/>
        <charset val="238"/>
        <scheme val="minor"/>
      </rPr>
      <t xml:space="preserve">
typová rozvodnice, hl. vypínač 160A  s  dál. ovládáním (vyp. cívka) , pilíř zděný , základové konstrukce </t>
    </r>
    <r>
      <rPr>
        <b/>
        <sz val="11"/>
        <rFont val="Calibri"/>
        <family val="2"/>
        <charset val="238"/>
        <scheme val="minor"/>
      </rPr>
      <t xml:space="preserve">, </t>
    </r>
    <r>
      <rPr>
        <sz val="11"/>
        <rFont val="Calibri"/>
        <family val="2"/>
        <charset val="238"/>
        <scheme val="minor"/>
      </rPr>
      <t xml:space="preserve">nerez stříška, prázdná typová skříň, zavedení chrániček do pozic pro budoucí  zapojení kabelů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</si>
</sst>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MS Sans Serif"/>
      <family val="2"/>
      <charset val="1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3" fillId="0" borderId="0"/>
    <xf numFmtId="0" fontId="4" fillId="0" borderId="0">
      <alignment vertical="top" wrapText="1"/>
      <protection locked="0"/>
    </xf>
    <xf numFmtId="0" fontId="1" fillId="0" borderId="0"/>
    <xf numFmtId="0" fontId="9" fillId="0" borderId="0"/>
    <xf numFmtId="0" fontId="9" fillId="0" borderId="0"/>
  </cellStyleXfs>
  <cellXfs count="55">
    <xf numFmtId="0" fontId="0" fillId="0" borderId="0" xfId="0"/>
    <xf numFmtId="0" fontId="1" fillId="0" borderId="10" xfId="0" applyFont="1" applyBorder="1" applyAlignment="1">
      <alignment horizontal="center" vertical="top" wrapText="1" shrinkToFi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wrapText="1"/>
    </xf>
    <xf numFmtId="4" fontId="5" fillId="2" borderId="2" xfId="1" applyNumberFormat="1" applyFont="1" applyFill="1" applyBorder="1" applyAlignment="1">
      <alignment horizontal="center" wrapText="1"/>
    </xf>
    <xf numFmtId="4" fontId="5" fillId="2" borderId="3" xfId="1" applyNumberFormat="1" applyFont="1" applyFill="1" applyBorder="1" applyAlignment="1">
      <alignment horizontal="center" wrapText="1"/>
    </xf>
    <xf numFmtId="0" fontId="1" fillId="0" borderId="0" xfId="0" applyFont="1"/>
    <xf numFmtId="4" fontId="6" fillId="0" borderId="5" xfId="0" applyNumberFormat="1" applyFont="1" applyBorder="1"/>
    <xf numFmtId="4" fontId="6" fillId="0" borderId="6" xfId="0" applyNumberFormat="1" applyFont="1" applyBorder="1"/>
    <xf numFmtId="49" fontId="5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top"/>
    </xf>
    <xf numFmtId="0" fontId="6" fillId="2" borderId="5" xfId="0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right" vertical="top"/>
    </xf>
    <xf numFmtId="4" fontId="6" fillId="2" borderId="5" xfId="0" applyNumberFormat="1" applyFont="1" applyFill="1" applyBorder="1" applyAlignment="1">
      <alignment vertical="top"/>
    </xf>
    <xf numFmtId="4" fontId="6" fillId="2" borderId="6" xfId="0" applyNumberFormat="1" applyFont="1" applyFill="1" applyBorder="1"/>
    <xf numFmtId="49" fontId="5" fillId="0" borderId="4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right" vertical="top"/>
    </xf>
    <xf numFmtId="4" fontId="6" fillId="0" borderId="5" xfId="0" applyNumberFormat="1" applyFont="1" applyBorder="1" applyAlignment="1">
      <alignment vertical="top"/>
    </xf>
    <xf numFmtId="49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5" fillId="2" borderId="5" xfId="0" applyFont="1" applyFill="1" applyBorder="1" applyAlignment="1">
      <alignment horizontal="left" vertical="center"/>
    </xf>
    <xf numFmtId="4" fontId="6" fillId="2" borderId="5" xfId="0" applyNumberFormat="1" applyFont="1" applyFill="1" applyBorder="1" applyAlignment="1">
      <alignment horizontal="right" vertical="center"/>
    </xf>
    <xf numFmtId="4" fontId="6" fillId="2" borderId="5" xfId="0" applyNumberFormat="1" applyFont="1" applyFill="1" applyBorder="1" applyAlignment="1">
      <alignment vertical="center"/>
    </xf>
    <xf numFmtId="4" fontId="6" fillId="2" borderId="6" xfId="0" applyNumberFormat="1" applyFont="1" applyFill="1" applyBorder="1" applyAlignment="1">
      <alignment vertical="center"/>
    </xf>
    <xf numFmtId="49" fontId="2" fillId="0" borderId="5" xfId="3" applyNumberFormat="1" applyFont="1" applyBorder="1" applyAlignment="1">
      <alignment horizontal="left" vertical="center" wrapText="1"/>
    </xf>
    <xf numFmtId="4" fontId="6" fillId="0" borderId="5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2" borderId="7" xfId="2" applyFont="1" applyFill="1" applyBorder="1" applyAlignment="1" applyProtection="1">
      <alignment horizontal="left" vertical="center"/>
    </xf>
    <xf numFmtId="4" fontId="6" fillId="2" borderId="8" xfId="2" applyNumberFormat="1" applyFont="1" applyFill="1" applyBorder="1" applyAlignment="1" applyProtection="1">
      <alignment horizontal="right" vertical="center"/>
    </xf>
    <xf numFmtId="4" fontId="5" fillId="2" borderId="9" xfId="2" applyNumberFormat="1" applyFont="1" applyFill="1" applyBorder="1" applyAlignment="1" applyProtection="1">
      <alignment horizontal="right" vertical="center"/>
    </xf>
    <xf numFmtId="4" fontId="6" fillId="0" borderId="5" xfId="0" applyNumberFormat="1" applyFont="1" applyBorder="1" applyAlignment="1" applyProtection="1">
      <alignment horizontal="right" vertical="center"/>
      <protection locked="0"/>
    </xf>
    <xf numFmtId="0" fontId="1" fillId="2" borderId="10" xfId="0" applyFont="1" applyFill="1" applyBorder="1" applyAlignment="1">
      <alignment horizontal="center" vertical="top" wrapText="1" shrinkToFit="1"/>
    </xf>
    <xf numFmtId="0" fontId="6" fillId="2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top" wrapText="1" shrinkToFit="1"/>
    </xf>
    <xf numFmtId="0" fontId="1" fillId="0" borderId="11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right" vertical="center" wrapText="1"/>
    </xf>
    <xf numFmtId="4" fontId="6" fillId="0" borderId="5" xfId="0" applyNumberFormat="1" applyFont="1" applyFill="1" applyBorder="1" applyAlignment="1" applyProtection="1">
      <alignment horizontal="right" vertical="center"/>
      <protection locked="0"/>
    </xf>
    <xf numFmtId="4" fontId="6" fillId="0" borderId="6" xfId="0" applyNumberFormat="1" applyFont="1" applyFill="1" applyBorder="1" applyAlignment="1">
      <alignment vertical="center"/>
    </xf>
  </cellXfs>
  <cellStyles count="6">
    <cellStyle name="Normal" xfId="4" xr:uid="{1A5B755E-7235-4F18-8B59-81FA9DF2F0D3}"/>
    <cellStyle name="Normal 11" xfId="3" xr:uid="{E34208F3-86AD-4751-8D98-62A790954340}"/>
    <cellStyle name="Normální" xfId="0" builtinId="0"/>
    <cellStyle name="Normální 6" xfId="5" xr:uid="{A43B09DF-72CA-430A-BFBE-1FE167A52891}"/>
    <cellStyle name="normální 8" xfId="2" xr:uid="{F9F51B4D-7DFC-4362-A497-1A8C081A30D3}"/>
    <cellStyle name="normální_List1_1" xfId="1" xr:uid="{A5478871-2E9B-4B7A-B353-F74FE803B3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5B759-852F-4F8C-823B-5BF4BD64F895}">
  <sheetPr>
    <pageSetUpPr fitToPage="1"/>
  </sheetPr>
  <dimension ref="A1:G86"/>
  <sheetViews>
    <sheetView tabSelected="1" zoomScale="80" zoomScaleNormal="80" workbookViewId="0">
      <selection activeCell="N67" sqref="N67"/>
    </sheetView>
  </sheetViews>
  <sheetFormatPr defaultRowHeight="15" x14ac:dyDescent="0.25"/>
  <cols>
    <col min="1" max="1" width="5.7109375" style="6" customWidth="1"/>
    <col min="2" max="2" width="69.7109375" style="6" customWidth="1"/>
    <col min="3" max="3" width="8.28515625" style="6" customWidth="1"/>
    <col min="4" max="4" width="9.140625" style="6"/>
    <col min="5" max="5" width="15.140625" style="6" customWidth="1"/>
    <col min="6" max="6" width="12.7109375" style="6" customWidth="1"/>
    <col min="7" max="7" width="13.5703125" style="6" customWidth="1"/>
    <col min="8" max="16384" width="9.140625" style="6"/>
  </cols>
  <sheetData>
    <row r="1" spans="1:7" ht="30" x14ac:dyDescent="0.25">
      <c r="A1" s="2" t="s">
        <v>0</v>
      </c>
      <c r="B1" s="3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5" t="s">
        <v>6</v>
      </c>
    </row>
    <row r="2" spans="1:7" x14ac:dyDescent="0.25">
      <c r="A2" s="47" t="s">
        <v>82</v>
      </c>
      <c r="B2" s="48"/>
      <c r="C2" s="48"/>
      <c r="D2" s="48"/>
      <c r="E2" s="49"/>
      <c r="F2" s="7"/>
      <c r="G2" s="8"/>
    </row>
    <row r="3" spans="1:7" x14ac:dyDescent="0.25">
      <c r="A3" s="44"/>
      <c r="B3" s="45"/>
      <c r="C3" s="45"/>
      <c r="D3" s="45"/>
      <c r="E3" s="45"/>
      <c r="F3" s="45"/>
      <c r="G3" s="46"/>
    </row>
    <row r="4" spans="1:7" x14ac:dyDescent="0.25">
      <c r="A4" s="39"/>
      <c r="B4" s="40" t="s">
        <v>39</v>
      </c>
      <c r="C4" s="11" t="s">
        <v>30</v>
      </c>
      <c r="D4" s="12">
        <v>1</v>
      </c>
      <c r="E4" s="13"/>
      <c r="F4" s="13"/>
      <c r="G4" s="14">
        <f>F4+E4</f>
        <v>0</v>
      </c>
    </row>
    <row r="5" spans="1:7" x14ac:dyDescent="0.25">
      <c r="A5" s="1"/>
      <c r="B5" s="16"/>
      <c r="C5" s="17"/>
      <c r="D5" s="18"/>
      <c r="E5" s="19"/>
      <c r="F5" s="19"/>
      <c r="G5" s="8"/>
    </row>
    <row r="6" spans="1:7" x14ac:dyDescent="0.25">
      <c r="A6" s="9"/>
      <c r="B6" s="10" t="s">
        <v>7</v>
      </c>
      <c r="C6" s="11"/>
      <c r="D6" s="12"/>
      <c r="E6" s="13"/>
      <c r="F6" s="13"/>
      <c r="G6" s="14">
        <f>SUM(G7:G8)</f>
        <v>0</v>
      </c>
    </row>
    <row r="7" spans="1:7" ht="72.75" customHeight="1" x14ac:dyDescent="0.25">
      <c r="A7" s="15"/>
      <c r="B7" s="16" t="s">
        <v>90</v>
      </c>
      <c r="C7" s="17" t="s">
        <v>30</v>
      </c>
      <c r="D7" s="18">
        <v>1</v>
      </c>
      <c r="E7" s="19"/>
      <c r="F7" s="19"/>
      <c r="G7" s="23">
        <f>E7*D7+F7*D7</f>
        <v>0</v>
      </c>
    </row>
    <row r="8" spans="1:7" ht="32.25" customHeight="1" x14ac:dyDescent="0.25">
      <c r="A8" s="20"/>
      <c r="B8" s="16" t="s">
        <v>34</v>
      </c>
      <c r="C8" s="21" t="s">
        <v>30</v>
      </c>
      <c r="D8" s="22">
        <v>1</v>
      </c>
      <c r="E8" s="19"/>
      <c r="F8" s="38"/>
      <c r="G8" s="23">
        <f>E8*D8+F8*D8</f>
        <v>0</v>
      </c>
    </row>
    <row r="9" spans="1:7" x14ac:dyDescent="0.25">
      <c r="A9" s="9"/>
      <c r="B9" s="27" t="s">
        <v>24</v>
      </c>
      <c r="C9" s="11"/>
      <c r="D9" s="28"/>
      <c r="E9" s="29"/>
      <c r="F9" s="29"/>
      <c r="G9" s="30">
        <f>SUM(G11:G16)</f>
        <v>0</v>
      </c>
    </row>
    <row r="10" spans="1:7" x14ac:dyDescent="0.25">
      <c r="A10" s="20"/>
      <c r="B10" s="31"/>
      <c r="C10" s="21"/>
      <c r="D10" s="22"/>
      <c r="E10" s="32"/>
      <c r="F10" s="32"/>
      <c r="G10" s="23"/>
    </row>
    <row r="11" spans="1:7" ht="30" x14ac:dyDescent="0.25">
      <c r="A11" s="20"/>
      <c r="B11" s="41" t="s">
        <v>59</v>
      </c>
      <c r="C11" s="21" t="s">
        <v>8</v>
      </c>
      <c r="D11" s="22">
        <v>17</v>
      </c>
      <c r="E11" s="32"/>
      <c r="F11" s="32"/>
      <c r="G11" s="23">
        <f>E11*D11+F11*D11</f>
        <v>0</v>
      </c>
    </row>
    <row r="12" spans="1:7" ht="30" x14ac:dyDescent="0.25">
      <c r="A12" s="20"/>
      <c r="B12" s="41" t="s">
        <v>58</v>
      </c>
      <c r="C12" s="21" t="s">
        <v>8</v>
      </c>
      <c r="D12" s="22">
        <v>6</v>
      </c>
      <c r="E12" s="38"/>
      <c r="F12" s="38"/>
      <c r="G12" s="23">
        <f>E12*D12+F12*D12</f>
        <v>0</v>
      </c>
    </row>
    <row r="13" spans="1:7" ht="45" x14ac:dyDescent="0.25">
      <c r="A13" s="20"/>
      <c r="B13" s="41" t="s">
        <v>57</v>
      </c>
      <c r="C13" s="21" t="s">
        <v>8</v>
      </c>
      <c r="D13" s="22">
        <v>49</v>
      </c>
      <c r="E13" s="38"/>
      <c r="F13" s="38"/>
      <c r="G13" s="23">
        <f t="shared" ref="G13:G16" si="0">E13*D13+F13*D13</f>
        <v>0</v>
      </c>
    </row>
    <row r="14" spans="1:7" ht="45" x14ac:dyDescent="0.25">
      <c r="A14" s="20"/>
      <c r="B14" s="41" t="s">
        <v>62</v>
      </c>
      <c r="C14" s="21" t="s">
        <v>36</v>
      </c>
      <c r="D14" s="22">
        <v>2</v>
      </c>
      <c r="E14" s="38"/>
      <c r="F14" s="38"/>
      <c r="G14" s="23">
        <f t="shared" si="0"/>
        <v>0</v>
      </c>
    </row>
    <row r="15" spans="1:7" ht="30" x14ac:dyDescent="0.25">
      <c r="A15" s="20"/>
      <c r="B15" s="16" t="s">
        <v>61</v>
      </c>
      <c r="C15" s="21" t="s">
        <v>8</v>
      </c>
      <c r="D15" s="22">
        <v>6</v>
      </c>
      <c r="E15" s="38"/>
      <c r="F15" s="38"/>
      <c r="G15" s="23">
        <f t="shared" si="0"/>
        <v>0</v>
      </c>
    </row>
    <row r="16" spans="1:7" x14ac:dyDescent="0.25">
      <c r="A16" s="20"/>
      <c r="B16" s="16" t="s">
        <v>60</v>
      </c>
      <c r="C16" s="21" t="s">
        <v>8</v>
      </c>
      <c r="D16" s="22">
        <v>5</v>
      </c>
      <c r="E16" s="38"/>
      <c r="F16" s="38"/>
      <c r="G16" s="23">
        <f t="shared" si="0"/>
        <v>0</v>
      </c>
    </row>
    <row r="17" spans="1:7" x14ac:dyDescent="0.25">
      <c r="A17" s="20"/>
      <c r="B17" s="16"/>
      <c r="C17" s="21"/>
      <c r="D17" s="22"/>
      <c r="E17" s="38"/>
      <c r="F17" s="38"/>
      <c r="G17" s="23"/>
    </row>
    <row r="18" spans="1:7" x14ac:dyDescent="0.25">
      <c r="A18" s="9"/>
      <c r="B18" s="27" t="s">
        <v>9</v>
      </c>
      <c r="C18" s="11"/>
      <c r="D18" s="28"/>
      <c r="E18" s="29"/>
      <c r="F18" s="29"/>
      <c r="G18" s="30">
        <f>SUM(G20:G37)</f>
        <v>0</v>
      </c>
    </row>
    <row r="19" spans="1:7" x14ac:dyDescent="0.25">
      <c r="A19" s="15"/>
      <c r="B19" s="42" t="s">
        <v>50</v>
      </c>
      <c r="C19" s="17"/>
      <c r="D19" s="32"/>
      <c r="E19" s="25"/>
      <c r="F19" s="25"/>
      <c r="G19" s="26"/>
    </row>
    <row r="20" spans="1:7" x14ac:dyDescent="0.25">
      <c r="A20" s="20"/>
      <c r="B20" s="24" t="s">
        <v>63</v>
      </c>
      <c r="C20" s="21" t="s">
        <v>8</v>
      </c>
      <c r="D20" s="22">
        <v>19</v>
      </c>
      <c r="E20" s="38"/>
      <c r="F20" s="38"/>
      <c r="G20" s="26">
        <f t="shared" ref="G20:G36" si="1">(E20+F20)*D20</f>
        <v>0</v>
      </c>
    </row>
    <row r="21" spans="1:7" x14ac:dyDescent="0.25">
      <c r="A21" s="20"/>
      <c r="B21" s="24" t="s">
        <v>25</v>
      </c>
      <c r="C21" s="21" t="s">
        <v>8</v>
      </c>
      <c r="D21" s="22">
        <v>33</v>
      </c>
      <c r="E21" s="38"/>
      <c r="F21" s="38"/>
      <c r="G21" s="26">
        <f t="shared" si="1"/>
        <v>0</v>
      </c>
    </row>
    <row r="22" spans="1:7" x14ac:dyDescent="0.25">
      <c r="A22" s="20"/>
      <c r="B22" s="24" t="s">
        <v>35</v>
      </c>
      <c r="C22" s="21" t="s">
        <v>8</v>
      </c>
      <c r="D22" s="22">
        <v>1</v>
      </c>
      <c r="E22" s="38"/>
      <c r="F22" s="38"/>
      <c r="G22" s="26">
        <f t="shared" si="1"/>
        <v>0</v>
      </c>
    </row>
    <row r="23" spans="1:7" x14ac:dyDescent="0.25">
      <c r="A23" s="20"/>
      <c r="B23" s="24" t="s">
        <v>41</v>
      </c>
      <c r="C23" s="21" t="s">
        <v>8</v>
      </c>
      <c r="D23" s="22">
        <v>4</v>
      </c>
      <c r="E23" s="38"/>
      <c r="F23" s="38"/>
      <c r="G23" s="26">
        <f t="shared" si="1"/>
        <v>0</v>
      </c>
    </row>
    <row r="24" spans="1:7" x14ac:dyDescent="0.25">
      <c r="A24" s="20"/>
      <c r="B24" s="24" t="s">
        <v>86</v>
      </c>
      <c r="C24" s="21" t="s">
        <v>8</v>
      </c>
      <c r="D24" s="22">
        <v>2</v>
      </c>
      <c r="E24" s="38"/>
      <c r="F24" s="38"/>
      <c r="G24" s="26">
        <f t="shared" ref="G24" si="2">(E24+F24)*D24</f>
        <v>0</v>
      </c>
    </row>
    <row r="25" spans="1:7" x14ac:dyDescent="0.25">
      <c r="A25" s="20"/>
      <c r="B25" s="24" t="s">
        <v>47</v>
      </c>
      <c r="C25" s="21" t="s">
        <v>8</v>
      </c>
      <c r="D25" s="22">
        <v>2</v>
      </c>
      <c r="E25" s="38"/>
      <c r="F25" s="38"/>
      <c r="G25" s="26">
        <f t="shared" si="1"/>
        <v>0</v>
      </c>
    </row>
    <row r="26" spans="1:7" x14ac:dyDescent="0.25">
      <c r="A26" s="20"/>
      <c r="B26" s="24" t="s">
        <v>48</v>
      </c>
      <c r="C26" s="21" t="s">
        <v>36</v>
      </c>
      <c r="D26" s="22">
        <v>13</v>
      </c>
      <c r="E26" s="38"/>
      <c r="F26" s="38"/>
      <c r="G26" s="26">
        <f t="shared" si="1"/>
        <v>0</v>
      </c>
    </row>
    <row r="27" spans="1:7" x14ac:dyDescent="0.25">
      <c r="A27" s="20"/>
      <c r="B27" s="24" t="s">
        <v>26</v>
      </c>
      <c r="C27" s="21" t="s">
        <v>8</v>
      </c>
      <c r="D27" s="22">
        <v>15</v>
      </c>
      <c r="E27" s="38"/>
      <c r="F27" s="38"/>
      <c r="G27" s="26">
        <f t="shared" si="1"/>
        <v>0</v>
      </c>
    </row>
    <row r="28" spans="1:7" x14ac:dyDescent="0.25">
      <c r="A28" s="20"/>
      <c r="B28" s="24" t="s">
        <v>27</v>
      </c>
      <c r="C28" s="21" t="s">
        <v>8</v>
      </c>
      <c r="D28" s="22">
        <v>7</v>
      </c>
      <c r="E28" s="38"/>
      <c r="F28" s="38"/>
      <c r="G28" s="26">
        <f t="shared" si="1"/>
        <v>0</v>
      </c>
    </row>
    <row r="29" spans="1:7" x14ac:dyDescent="0.25">
      <c r="A29" s="20"/>
      <c r="B29" s="24" t="s">
        <v>29</v>
      </c>
      <c r="C29" s="21" t="s">
        <v>8</v>
      </c>
      <c r="D29" s="22">
        <v>14</v>
      </c>
      <c r="E29" s="38"/>
      <c r="F29" s="38"/>
      <c r="G29" s="26">
        <f t="shared" si="1"/>
        <v>0</v>
      </c>
    </row>
    <row r="30" spans="1:7" x14ac:dyDescent="0.25">
      <c r="A30" s="20"/>
      <c r="B30" s="24" t="s">
        <v>28</v>
      </c>
      <c r="C30" s="21" t="s">
        <v>8</v>
      </c>
      <c r="D30" s="22">
        <v>7</v>
      </c>
      <c r="E30" s="38"/>
      <c r="F30" s="38"/>
      <c r="G30" s="26">
        <f t="shared" si="1"/>
        <v>0</v>
      </c>
    </row>
    <row r="31" spans="1:7" x14ac:dyDescent="0.25">
      <c r="A31" s="20"/>
      <c r="B31" s="24" t="s">
        <v>37</v>
      </c>
      <c r="C31" s="21" t="s">
        <v>8</v>
      </c>
      <c r="D31" s="22">
        <v>4</v>
      </c>
      <c r="E31" s="38"/>
      <c r="F31" s="38"/>
      <c r="G31" s="26">
        <f t="shared" si="1"/>
        <v>0</v>
      </c>
    </row>
    <row r="32" spans="1:7" x14ac:dyDescent="0.25">
      <c r="A32" s="20"/>
      <c r="B32" s="24" t="s">
        <v>51</v>
      </c>
      <c r="C32" s="21" t="s">
        <v>36</v>
      </c>
      <c r="D32" s="22">
        <v>3</v>
      </c>
      <c r="E32" s="38"/>
      <c r="F32" s="38"/>
      <c r="G32" s="26">
        <f t="shared" si="1"/>
        <v>0</v>
      </c>
    </row>
    <row r="33" spans="1:7" x14ac:dyDescent="0.25">
      <c r="A33" s="20"/>
      <c r="B33" s="24" t="s">
        <v>33</v>
      </c>
      <c r="C33" s="21" t="s">
        <v>8</v>
      </c>
      <c r="D33" s="22">
        <v>4</v>
      </c>
      <c r="E33" s="38"/>
      <c r="F33" s="38"/>
      <c r="G33" s="26">
        <f t="shared" si="1"/>
        <v>0</v>
      </c>
    </row>
    <row r="34" spans="1:7" x14ac:dyDescent="0.25">
      <c r="A34" s="20"/>
      <c r="B34" s="24" t="s">
        <v>40</v>
      </c>
      <c r="C34" s="21" t="s">
        <v>8</v>
      </c>
      <c r="D34" s="22">
        <v>2</v>
      </c>
      <c r="E34" s="38"/>
      <c r="F34" s="38"/>
      <c r="G34" s="26">
        <f t="shared" si="1"/>
        <v>0</v>
      </c>
    </row>
    <row r="35" spans="1:7" x14ac:dyDescent="0.25">
      <c r="A35" s="20"/>
      <c r="B35" s="24" t="s">
        <v>75</v>
      </c>
      <c r="C35" s="21" t="s">
        <v>8</v>
      </c>
      <c r="D35" s="22">
        <v>48</v>
      </c>
      <c r="E35" s="38"/>
      <c r="F35" s="38"/>
      <c r="G35" s="26">
        <f t="shared" si="1"/>
        <v>0</v>
      </c>
    </row>
    <row r="36" spans="1:7" x14ac:dyDescent="0.25">
      <c r="A36" s="20"/>
      <c r="B36" s="24" t="s">
        <v>76</v>
      </c>
      <c r="C36" s="21" t="s">
        <v>36</v>
      </c>
      <c r="D36" s="22">
        <v>30</v>
      </c>
      <c r="E36" s="38"/>
      <c r="F36" s="38"/>
      <c r="G36" s="26">
        <f t="shared" si="1"/>
        <v>0</v>
      </c>
    </row>
    <row r="37" spans="1:7" x14ac:dyDescent="0.25">
      <c r="A37" s="20"/>
      <c r="B37" s="24" t="s">
        <v>83</v>
      </c>
      <c r="C37" s="21" t="s">
        <v>10</v>
      </c>
      <c r="D37" s="22">
        <v>1</v>
      </c>
      <c r="E37" s="25"/>
      <c r="F37" s="25"/>
      <c r="G37" s="26">
        <f t="shared" ref="G37" si="3">(E37+F37)*D37</f>
        <v>0</v>
      </c>
    </row>
    <row r="38" spans="1:7" x14ac:dyDescent="0.25">
      <c r="A38" s="20"/>
      <c r="B38" s="24" t="s">
        <v>11</v>
      </c>
      <c r="C38" s="21" t="s">
        <v>10</v>
      </c>
      <c r="D38" s="22">
        <v>1</v>
      </c>
      <c r="E38" s="25"/>
      <c r="F38" s="32"/>
      <c r="G38" s="26">
        <f t="shared" ref="G38" si="4">(E38+F38)*D38</f>
        <v>0</v>
      </c>
    </row>
    <row r="39" spans="1:7" x14ac:dyDescent="0.25">
      <c r="A39" s="9"/>
      <c r="B39" s="27" t="s">
        <v>12</v>
      </c>
      <c r="C39" s="11"/>
      <c r="D39" s="28"/>
      <c r="E39" s="29"/>
      <c r="F39" s="29"/>
      <c r="G39" s="30">
        <f>SUM(G40:G71)</f>
        <v>0</v>
      </c>
    </row>
    <row r="40" spans="1:7" x14ac:dyDescent="0.25">
      <c r="A40" s="20"/>
      <c r="B40" s="24" t="s">
        <v>43</v>
      </c>
      <c r="C40" s="21" t="s">
        <v>13</v>
      </c>
      <c r="D40" s="22">
        <v>40</v>
      </c>
      <c r="E40" s="38"/>
      <c r="F40" s="38"/>
      <c r="G40" s="26">
        <f t="shared" ref="G40:G71" si="5">(E40+F40)*D40</f>
        <v>0</v>
      </c>
    </row>
    <row r="41" spans="1:7" x14ac:dyDescent="0.25">
      <c r="A41" s="20"/>
      <c r="B41" s="24" t="s">
        <v>44</v>
      </c>
      <c r="C41" s="21" t="s">
        <v>13</v>
      </c>
      <c r="D41" s="22">
        <v>88</v>
      </c>
      <c r="E41" s="38"/>
      <c r="F41" s="38"/>
      <c r="G41" s="26">
        <f t="shared" si="5"/>
        <v>0</v>
      </c>
    </row>
    <row r="42" spans="1:7" x14ac:dyDescent="0.25">
      <c r="A42" s="20"/>
      <c r="B42" s="24" t="s">
        <v>45</v>
      </c>
      <c r="C42" s="21" t="s">
        <v>13</v>
      </c>
      <c r="D42" s="22">
        <v>63</v>
      </c>
      <c r="E42" s="38"/>
      <c r="F42" s="38"/>
      <c r="G42" s="26">
        <f t="shared" si="5"/>
        <v>0</v>
      </c>
    </row>
    <row r="43" spans="1:7" x14ac:dyDescent="0.25">
      <c r="A43" s="20"/>
      <c r="B43" s="24" t="s">
        <v>46</v>
      </c>
      <c r="C43" s="21" t="s">
        <v>13</v>
      </c>
      <c r="D43" s="22">
        <v>115</v>
      </c>
      <c r="E43" s="38"/>
      <c r="F43" s="38"/>
      <c r="G43" s="26">
        <f t="shared" si="5"/>
        <v>0</v>
      </c>
    </row>
    <row r="44" spans="1:7" x14ac:dyDescent="0.25">
      <c r="A44" s="20"/>
      <c r="B44" s="24" t="s">
        <v>64</v>
      </c>
      <c r="C44" s="21" t="s">
        <v>13</v>
      </c>
      <c r="D44" s="22">
        <v>28</v>
      </c>
      <c r="E44" s="38"/>
      <c r="F44" s="38"/>
      <c r="G44" s="26">
        <f t="shared" si="5"/>
        <v>0</v>
      </c>
    </row>
    <row r="45" spans="1:7" x14ac:dyDescent="0.25">
      <c r="A45" s="20"/>
      <c r="B45" s="24" t="s">
        <v>65</v>
      </c>
      <c r="C45" s="21" t="s">
        <v>13</v>
      </c>
      <c r="D45" s="22">
        <v>18</v>
      </c>
      <c r="E45" s="38"/>
      <c r="F45" s="38"/>
      <c r="G45" s="26">
        <f t="shared" si="5"/>
        <v>0</v>
      </c>
    </row>
    <row r="46" spans="1:7" x14ac:dyDescent="0.25">
      <c r="A46" s="20"/>
      <c r="B46" s="24" t="s">
        <v>66</v>
      </c>
      <c r="C46" s="21" t="s">
        <v>13</v>
      </c>
      <c r="D46" s="22">
        <v>10</v>
      </c>
      <c r="E46" s="38"/>
      <c r="F46" s="38"/>
      <c r="G46" s="26">
        <f t="shared" si="5"/>
        <v>0</v>
      </c>
    </row>
    <row r="47" spans="1:7" x14ac:dyDescent="0.25">
      <c r="A47" s="20"/>
      <c r="B47" s="24" t="s">
        <v>67</v>
      </c>
      <c r="C47" s="21" t="s">
        <v>13</v>
      </c>
      <c r="D47" s="22">
        <v>30</v>
      </c>
      <c r="E47" s="38"/>
      <c r="F47" s="38"/>
      <c r="G47" s="26">
        <f t="shared" si="5"/>
        <v>0</v>
      </c>
    </row>
    <row r="48" spans="1:7" x14ac:dyDescent="0.25">
      <c r="A48" s="20"/>
      <c r="B48" s="24" t="s">
        <v>68</v>
      </c>
      <c r="C48" s="21" t="s">
        <v>13</v>
      </c>
      <c r="D48" s="22">
        <v>13</v>
      </c>
      <c r="E48" s="38"/>
      <c r="F48" s="38"/>
      <c r="G48" s="26">
        <f t="shared" si="5"/>
        <v>0</v>
      </c>
    </row>
    <row r="49" spans="1:7" x14ac:dyDescent="0.25">
      <c r="A49" s="20"/>
      <c r="B49" s="24" t="s">
        <v>69</v>
      </c>
      <c r="C49" s="21" t="s">
        <v>13</v>
      </c>
      <c r="D49" s="22">
        <v>57</v>
      </c>
      <c r="E49" s="38"/>
      <c r="F49" s="38"/>
      <c r="G49" s="26">
        <f t="shared" si="5"/>
        <v>0</v>
      </c>
    </row>
    <row r="50" spans="1:7" x14ac:dyDescent="0.25">
      <c r="A50" s="20"/>
      <c r="B50" s="24" t="s">
        <v>84</v>
      </c>
      <c r="C50" s="21" t="s">
        <v>13</v>
      </c>
      <c r="D50" s="22">
        <v>35</v>
      </c>
      <c r="E50" s="38"/>
      <c r="F50" s="38"/>
      <c r="G50" s="26">
        <f t="shared" si="5"/>
        <v>0</v>
      </c>
    </row>
    <row r="51" spans="1:7" x14ac:dyDescent="0.25">
      <c r="A51" s="20"/>
      <c r="B51" s="24" t="s">
        <v>21</v>
      </c>
      <c r="C51" s="21" t="s">
        <v>13</v>
      </c>
      <c r="D51" s="22">
        <v>47</v>
      </c>
      <c r="E51" s="38"/>
      <c r="F51" s="38"/>
      <c r="G51" s="26">
        <f t="shared" si="5"/>
        <v>0</v>
      </c>
    </row>
    <row r="52" spans="1:7" x14ac:dyDescent="0.25">
      <c r="A52" s="20"/>
      <c r="B52" s="24" t="s">
        <v>18</v>
      </c>
      <c r="C52" s="21" t="s">
        <v>13</v>
      </c>
      <c r="D52" s="22">
        <v>774</v>
      </c>
      <c r="E52" s="38"/>
      <c r="F52" s="38"/>
      <c r="G52" s="26">
        <f t="shared" si="5"/>
        <v>0</v>
      </c>
    </row>
    <row r="53" spans="1:7" x14ac:dyDescent="0.25">
      <c r="A53" s="20"/>
      <c r="B53" s="24" t="s">
        <v>17</v>
      </c>
      <c r="C53" s="21" t="s">
        <v>13</v>
      </c>
      <c r="D53" s="22">
        <v>560</v>
      </c>
      <c r="E53" s="38"/>
      <c r="F53" s="38"/>
      <c r="G53" s="26">
        <f t="shared" si="5"/>
        <v>0</v>
      </c>
    </row>
    <row r="54" spans="1:7" x14ac:dyDescent="0.25">
      <c r="A54" s="20"/>
      <c r="B54" s="24" t="s">
        <v>16</v>
      </c>
      <c r="C54" s="21" t="s">
        <v>13</v>
      </c>
      <c r="D54" s="22">
        <v>430</v>
      </c>
      <c r="E54" s="38"/>
      <c r="F54" s="38"/>
      <c r="G54" s="26">
        <f t="shared" si="5"/>
        <v>0</v>
      </c>
    </row>
    <row r="55" spans="1:7" x14ac:dyDescent="0.25">
      <c r="A55" s="20"/>
      <c r="B55" s="24" t="s">
        <v>15</v>
      </c>
      <c r="C55" s="21" t="s">
        <v>13</v>
      </c>
      <c r="D55" s="22">
        <v>275</v>
      </c>
      <c r="E55" s="38"/>
      <c r="F55" s="38"/>
      <c r="G55" s="26">
        <f t="shared" si="5"/>
        <v>0</v>
      </c>
    </row>
    <row r="56" spans="1:7" x14ac:dyDescent="0.25">
      <c r="A56" s="20"/>
      <c r="B56" s="24" t="s">
        <v>42</v>
      </c>
      <c r="C56" s="21" t="s">
        <v>13</v>
      </c>
      <c r="D56" s="22">
        <v>53</v>
      </c>
      <c r="E56" s="38"/>
      <c r="F56" s="38"/>
      <c r="G56" s="26">
        <f t="shared" si="5"/>
        <v>0</v>
      </c>
    </row>
    <row r="57" spans="1:7" x14ac:dyDescent="0.25">
      <c r="A57" s="20"/>
      <c r="B57" s="24" t="s">
        <v>14</v>
      </c>
      <c r="C57" s="21" t="s">
        <v>13</v>
      </c>
      <c r="D57" s="22">
        <v>104</v>
      </c>
      <c r="E57" s="38"/>
      <c r="F57" s="38"/>
      <c r="G57" s="26">
        <f t="shared" si="5"/>
        <v>0</v>
      </c>
    </row>
    <row r="58" spans="1:7" x14ac:dyDescent="0.25">
      <c r="A58" s="20"/>
      <c r="B58" s="24" t="s">
        <v>19</v>
      </c>
      <c r="C58" s="21" t="s">
        <v>13</v>
      </c>
      <c r="D58" s="22">
        <v>92</v>
      </c>
      <c r="E58" s="38"/>
      <c r="F58" s="38"/>
      <c r="G58" s="26">
        <f t="shared" si="5"/>
        <v>0</v>
      </c>
    </row>
    <row r="59" spans="1:7" x14ac:dyDescent="0.25">
      <c r="A59" s="20"/>
      <c r="B59" s="24" t="s">
        <v>20</v>
      </c>
      <c r="C59" s="21" t="s">
        <v>13</v>
      </c>
      <c r="D59" s="22">
        <v>170</v>
      </c>
      <c r="E59" s="38"/>
      <c r="F59" s="38"/>
      <c r="G59" s="26">
        <f t="shared" si="5"/>
        <v>0</v>
      </c>
    </row>
    <row r="60" spans="1:7" x14ac:dyDescent="0.25">
      <c r="A60" s="20"/>
      <c r="B60" s="50" t="s">
        <v>89</v>
      </c>
      <c r="C60" s="51" t="s">
        <v>10</v>
      </c>
      <c r="D60" s="52">
        <v>1</v>
      </c>
      <c r="E60" s="53"/>
      <c r="F60" s="53"/>
      <c r="G60" s="54">
        <f t="shared" si="5"/>
        <v>0</v>
      </c>
    </row>
    <row r="61" spans="1:7" x14ac:dyDescent="0.25">
      <c r="A61" s="20"/>
      <c r="B61" s="24" t="s">
        <v>85</v>
      </c>
      <c r="C61" s="21" t="s">
        <v>13</v>
      </c>
      <c r="D61" s="22">
        <v>47</v>
      </c>
      <c r="E61" s="38"/>
      <c r="F61" s="38"/>
      <c r="G61" s="54">
        <f t="shared" si="5"/>
        <v>0</v>
      </c>
    </row>
    <row r="62" spans="1:7" x14ac:dyDescent="0.25">
      <c r="A62" s="20"/>
      <c r="B62" s="24" t="s">
        <v>72</v>
      </c>
      <c r="C62" s="21" t="s">
        <v>13</v>
      </c>
      <c r="D62" s="22">
        <v>12</v>
      </c>
      <c r="E62" s="38"/>
      <c r="F62" s="38"/>
      <c r="G62" s="26">
        <f t="shared" si="5"/>
        <v>0</v>
      </c>
    </row>
    <row r="63" spans="1:7" x14ac:dyDescent="0.25">
      <c r="A63" s="20"/>
      <c r="B63" s="24" t="s">
        <v>71</v>
      </c>
      <c r="C63" s="21" t="s">
        <v>13</v>
      </c>
      <c r="D63" s="22">
        <v>19</v>
      </c>
      <c r="E63" s="38"/>
      <c r="F63" s="38"/>
      <c r="G63" s="26">
        <f t="shared" si="5"/>
        <v>0</v>
      </c>
    </row>
    <row r="64" spans="1:7" x14ac:dyDescent="0.25">
      <c r="A64" s="20"/>
      <c r="B64" s="24" t="s">
        <v>70</v>
      </c>
      <c r="C64" s="21" t="s">
        <v>13</v>
      </c>
      <c r="D64" s="22">
        <v>6</v>
      </c>
      <c r="E64" s="38"/>
      <c r="F64" s="38"/>
      <c r="G64" s="26">
        <f t="shared" si="5"/>
        <v>0</v>
      </c>
    </row>
    <row r="65" spans="1:7" x14ac:dyDescent="0.25">
      <c r="A65" s="20"/>
      <c r="B65" s="24" t="s">
        <v>54</v>
      </c>
      <c r="C65" s="21" t="s">
        <v>13</v>
      </c>
      <c r="D65" s="22">
        <v>50</v>
      </c>
      <c r="E65" s="38"/>
      <c r="F65" s="38"/>
      <c r="G65" s="26">
        <f t="shared" si="5"/>
        <v>0</v>
      </c>
    </row>
    <row r="66" spans="1:7" x14ac:dyDescent="0.25">
      <c r="A66" s="20"/>
      <c r="B66" s="24" t="s">
        <v>73</v>
      </c>
      <c r="C66" s="21" t="s">
        <v>13</v>
      </c>
      <c r="D66" s="22">
        <v>80</v>
      </c>
      <c r="E66" s="38"/>
      <c r="F66" s="38"/>
      <c r="G66" s="26">
        <f t="shared" si="5"/>
        <v>0</v>
      </c>
    </row>
    <row r="67" spans="1:7" x14ac:dyDescent="0.25">
      <c r="A67" s="20"/>
      <c r="B67" s="24" t="s">
        <v>55</v>
      </c>
      <c r="C67" s="21" t="s">
        <v>13</v>
      </c>
      <c r="D67" s="22">
        <v>300</v>
      </c>
      <c r="E67" s="38"/>
      <c r="F67" s="38"/>
      <c r="G67" s="26">
        <f t="shared" si="5"/>
        <v>0</v>
      </c>
    </row>
    <row r="68" spans="1:7" x14ac:dyDescent="0.25">
      <c r="A68" s="20"/>
      <c r="B68" s="24" t="s">
        <v>52</v>
      </c>
      <c r="C68" s="21" t="s">
        <v>53</v>
      </c>
      <c r="D68" s="22">
        <v>50</v>
      </c>
      <c r="E68" s="38"/>
      <c r="F68" s="38"/>
      <c r="G68" s="26">
        <f t="shared" si="5"/>
        <v>0</v>
      </c>
    </row>
    <row r="69" spans="1:7" x14ac:dyDescent="0.25">
      <c r="A69" s="20"/>
      <c r="B69" s="24" t="s">
        <v>56</v>
      </c>
      <c r="C69" s="21" t="s">
        <v>10</v>
      </c>
      <c r="D69" s="22">
        <v>1</v>
      </c>
      <c r="E69" s="25"/>
      <c r="F69" s="32"/>
      <c r="G69" s="23">
        <f t="shared" si="5"/>
        <v>0</v>
      </c>
    </row>
    <row r="70" spans="1:7" x14ac:dyDescent="0.25">
      <c r="A70" s="20"/>
      <c r="B70" s="24" t="s">
        <v>87</v>
      </c>
      <c r="C70" s="21" t="s">
        <v>30</v>
      </c>
      <c r="D70" s="22">
        <v>1</v>
      </c>
      <c r="E70" s="25"/>
      <c r="F70" s="32"/>
      <c r="G70" s="23">
        <f t="shared" si="5"/>
        <v>0</v>
      </c>
    </row>
    <row r="71" spans="1:7" x14ac:dyDescent="0.25">
      <c r="A71" s="20"/>
      <c r="B71" s="24" t="s">
        <v>80</v>
      </c>
      <c r="C71" s="21" t="s">
        <v>10</v>
      </c>
      <c r="D71" s="22">
        <v>1</v>
      </c>
      <c r="E71" s="25"/>
      <c r="F71" s="25"/>
      <c r="G71" s="23">
        <f t="shared" si="5"/>
        <v>0</v>
      </c>
    </row>
    <row r="72" spans="1:7" x14ac:dyDescent="0.25">
      <c r="A72" s="20"/>
      <c r="B72" s="24"/>
      <c r="C72" s="21"/>
      <c r="D72" s="22"/>
      <c r="E72" s="25"/>
      <c r="F72" s="25"/>
      <c r="G72" s="26"/>
    </row>
    <row r="73" spans="1:7" x14ac:dyDescent="0.25">
      <c r="A73" s="9"/>
      <c r="B73" s="27" t="s">
        <v>22</v>
      </c>
      <c r="C73" s="11"/>
      <c r="D73" s="28"/>
      <c r="E73" s="29"/>
      <c r="F73" s="29"/>
      <c r="G73" s="30">
        <f>SUM(G74:G84)</f>
        <v>0</v>
      </c>
    </row>
    <row r="74" spans="1:7" x14ac:dyDescent="0.25">
      <c r="A74" s="20"/>
      <c r="B74" s="24"/>
      <c r="C74" s="21"/>
      <c r="D74" s="22"/>
      <c r="E74" s="38"/>
      <c r="F74" s="38"/>
      <c r="G74" s="23"/>
    </row>
    <row r="75" spans="1:7" x14ac:dyDescent="0.25">
      <c r="A75" s="20"/>
      <c r="B75" s="24" t="s">
        <v>38</v>
      </c>
      <c r="C75" s="21" t="s">
        <v>10</v>
      </c>
      <c r="D75" s="22">
        <v>1</v>
      </c>
      <c r="E75" s="32"/>
      <c r="F75" s="38"/>
      <c r="G75" s="23">
        <f t="shared" ref="G75:G82" si="6">E75*D75+F75*D75</f>
        <v>0</v>
      </c>
    </row>
    <row r="76" spans="1:7" x14ac:dyDescent="0.25">
      <c r="A76" s="20"/>
      <c r="B76" s="24" t="s">
        <v>88</v>
      </c>
      <c r="C76" s="21" t="s">
        <v>10</v>
      </c>
      <c r="D76" s="22">
        <v>1</v>
      </c>
      <c r="E76" s="32"/>
      <c r="F76" s="38"/>
      <c r="G76" s="23">
        <f t="shared" si="6"/>
        <v>0</v>
      </c>
    </row>
    <row r="77" spans="1:7" x14ac:dyDescent="0.25">
      <c r="A77" s="20"/>
      <c r="B77" s="24" t="s">
        <v>77</v>
      </c>
      <c r="C77" s="21" t="s">
        <v>10</v>
      </c>
      <c r="D77" s="22">
        <v>1</v>
      </c>
      <c r="E77" s="32"/>
      <c r="F77" s="38"/>
      <c r="G77" s="23">
        <f t="shared" si="6"/>
        <v>0</v>
      </c>
    </row>
    <row r="78" spans="1:7" x14ac:dyDescent="0.25">
      <c r="A78" s="20"/>
      <c r="B78" s="24" t="s">
        <v>78</v>
      </c>
      <c r="C78" s="21" t="s">
        <v>10</v>
      </c>
      <c r="D78" s="22">
        <v>1</v>
      </c>
      <c r="E78" s="32"/>
      <c r="F78" s="38"/>
      <c r="G78" s="23">
        <f t="shared" si="6"/>
        <v>0</v>
      </c>
    </row>
    <row r="79" spans="1:7" x14ac:dyDescent="0.25">
      <c r="A79" s="20"/>
      <c r="B79" s="24" t="s">
        <v>74</v>
      </c>
      <c r="C79" s="21" t="s">
        <v>10</v>
      </c>
      <c r="D79" s="22">
        <v>1</v>
      </c>
      <c r="E79" s="32"/>
      <c r="F79" s="38"/>
      <c r="G79" s="23">
        <f t="shared" si="6"/>
        <v>0</v>
      </c>
    </row>
    <row r="80" spans="1:7" x14ac:dyDescent="0.25">
      <c r="A80" s="20"/>
      <c r="B80" s="24" t="s">
        <v>23</v>
      </c>
      <c r="C80" s="21" t="s">
        <v>10</v>
      </c>
      <c r="D80" s="22">
        <v>1</v>
      </c>
      <c r="E80" s="32"/>
      <c r="F80" s="38"/>
      <c r="G80" s="23">
        <f t="shared" si="6"/>
        <v>0</v>
      </c>
    </row>
    <row r="81" spans="1:7" x14ac:dyDescent="0.25">
      <c r="A81" s="20"/>
      <c r="B81" s="24" t="s">
        <v>31</v>
      </c>
      <c r="C81" s="21" t="s">
        <v>10</v>
      </c>
      <c r="D81" s="22">
        <v>1</v>
      </c>
      <c r="E81" s="38"/>
      <c r="F81" s="38"/>
      <c r="G81" s="23">
        <f t="shared" si="6"/>
        <v>0</v>
      </c>
    </row>
    <row r="82" spans="1:7" x14ac:dyDescent="0.25">
      <c r="A82" s="20"/>
      <c r="B82" s="24" t="s">
        <v>79</v>
      </c>
      <c r="C82" s="21" t="s">
        <v>30</v>
      </c>
      <c r="D82" s="22">
        <v>1</v>
      </c>
      <c r="E82" s="38"/>
      <c r="F82" s="38"/>
      <c r="G82" s="23">
        <f t="shared" si="6"/>
        <v>0</v>
      </c>
    </row>
    <row r="83" spans="1:7" x14ac:dyDescent="0.25">
      <c r="A83" s="20"/>
      <c r="B83" s="24" t="s">
        <v>49</v>
      </c>
      <c r="C83" s="21" t="s">
        <v>8</v>
      </c>
      <c r="D83" s="22">
        <v>1</v>
      </c>
      <c r="E83" s="32"/>
      <c r="F83" s="38"/>
      <c r="G83" s="23">
        <f>E83*D83+F83*D83</f>
        <v>0</v>
      </c>
    </row>
    <row r="84" spans="1:7" x14ac:dyDescent="0.25">
      <c r="A84" s="20"/>
      <c r="B84" s="24" t="s">
        <v>81</v>
      </c>
      <c r="C84" s="21" t="s">
        <v>8</v>
      </c>
      <c r="D84" s="22">
        <v>1</v>
      </c>
      <c r="E84" s="32"/>
      <c r="F84" s="38"/>
      <c r="G84" s="23">
        <f>E84*D84+F84*D84</f>
        <v>0</v>
      </c>
    </row>
    <row r="85" spans="1:7" x14ac:dyDescent="0.25">
      <c r="A85" s="33"/>
      <c r="B85" s="34"/>
      <c r="C85" s="17"/>
      <c r="D85" s="32"/>
      <c r="E85" s="25"/>
      <c r="F85" s="25"/>
      <c r="G85" s="26"/>
    </row>
    <row r="86" spans="1:7" x14ac:dyDescent="0.25">
      <c r="A86" s="35"/>
      <c r="B86" s="43" t="s">
        <v>32</v>
      </c>
      <c r="C86" s="43"/>
      <c r="D86" s="43"/>
      <c r="E86" s="36"/>
      <c r="F86" s="36"/>
      <c r="G86" s="37">
        <f>G73+G39+G18+G9+G6+G4</f>
        <v>0</v>
      </c>
    </row>
  </sheetData>
  <mergeCells count="3">
    <mergeCell ref="B86:D86"/>
    <mergeCell ref="A3:G3"/>
    <mergeCell ref="A2:E2"/>
  </mergeCells>
  <printOptions horizontalCentered="1" verticalCentered="1"/>
  <pageMargins left="3.937007874015748E-2" right="3.937007874015748E-2" top="0.19685039370078741" bottom="0" header="0.11811023622047245" footer="0.31496062992125984"/>
  <pageSetup paperSize="9" scale="61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084A0-3A08-4DED-A4DA-1C3CDBC983A6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Bartůšek</dc:creator>
  <cp:lastModifiedBy>Štěpán Bartůšek</cp:lastModifiedBy>
  <cp:lastPrinted>2024-09-22T21:17:56Z</cp:lastPrinted>
  <dcterms:created xsi:type="dcterms:W3CDTF">2024-09-21T09:04:15Z</dcterms:created>
  <dcterms:modified xsi:type="dcterms:W3CDTF">2024-10-08T10:49:35Z</dcterms:modified>
</cp:coreProperties>
</file>